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55" windowHeight="7485" activeTab="0"/>
  </bookViews>
  <sheets>
    <sheet name="參加人數明細表(請先填寫此表)" sheetId="1" r:id="rId1"/>
    <sheet name="學術活動出席人數統計(透過篩選來計算)" sheetId="2" r:id="rId2"/>
  </sheets>
  <definedNames>
    <definedName name="_xlnm._FilterDatabase" localSheetId="0" hidden="1">'參加人數明細表(請先填寫此表)'!$A$3:$R$7</definedName>
  </definedNames>
  <calcPr fullCalcOnLoad="1"/>
</workbook>
</file>

<file path=xl/comments1.xml><?xml version="1.0" encoding="utf-8"?>
<comments xmlns="http://schemas.openxmlformats.org/spreadsheetml/2006/main">
  <authors>
    <author>maty</author>
  </authors>
  <commentList>
    <comment ref="A4" authorId="0">
      <text>
        <r>
          <rPr>
            <b/>
            <sz val="9"/>
            <rFont val="細明體"/>
            <family val="3"/>
          </rPr>
          <t>請刪除四列範例資料以後再填報</t>
        </r>
      </text>
    </comment>
  </commentList>
</comments>
</file>

<file path=xl/comments2.xml><?xml version="1.0" encoding="utf-8"?>
<comments xmlns="http://schemas.openxmlformats.org/spreadsheetml/2006/main">
  <authors>
    <author>maty</author>
  </authors>
  <commentList>
    <comment ref="B3" authorId="0">
      <text>
        <r>
          <rPr>
            <sz val="9"/>
            <rFont val="細明體"/>
            <family val="3"/>
          </rPr>
          <t xml:space="preserve">請填日期
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9"/>
            <rFont val="細明體"/>
            <family val="3"/>
          </rPr>
          <t>請填活動名稱</t>
        </r>
      </text>
    </comment>
    <comment ref="B6" authorId="0">
      <text>
        <r>
          <rPr>
            <b/>
            <sz val="9"/>
            <rFont val="細明體"/>
            <family val="3"/>
          </rPr>
          <t>可以透過 參加人數明細表 進行篩選功能來統計人數(資料--&gt;篩選)
請依序填入校內教師、行政人員、校內學生與校外人士之出席人數，綠色網底部分會自動計算比例</t>
        </r>
      </text>
    </comment>
    <comment ref="F6" authorId="0">
      <text>
        <r>
          <rPr>
            <b/>
            <sz val="9"/>
            <rFont val="細明體"/>
            <family val="3"/>
          </rPr>
          <t>校務基本資料庫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細明體"/>
            <family val="3"/>
          </rPr>
          <t>雲科大資料填報</t>
        </r>
        <r>
          <rPr>
            <b/>
            <sz val="9"/>
            <rFont val="Tahoma"/>
            <family val="2"/>
          </rPr>
          <t>)</t>
        </r>
        <r>
          <rPr>
            <b/>
            <sz val="9"/>
            <rFont val="細明體"/>
            <family val="3"/>
          </rPr>
          <t>必須要依性別分別統計</t>
        </r>
      </text>
    </comment>
  </commentList>
</comments>
</file>

<file path=xl/sharedStrings.xml><?xml version="1.0" encoding="utf-8"?>
<sst xmlns="http://schemas.openxmlformats.org/spreadsheetml/2006/main" count="96" uniqueCount="58">
  <si>
    <t>出席人數</t>
  </si>
  <si>
    <t>校內教師</t>
  </si>
  <si>
    <t>校外人士</t>
  </si>
  <si>
    <t>校內學生</t>
  </si>
  <si>
    <t>總出席人數</t>
  </si>
  <si>
    <t>校內行政人員</t>
  </si>
  <si>
    <t>項   目</t>
  </si>
  <si>
    <t>佔比</t>
  </si>
  <si>
    <t>學術活動名稱</t>
  </si>
  <si>
    <t>學術活動日期</t>
  </si>
  <si>
    <t>明新科技大學辦理學術活動出席人數統計表</t>
  </si>
  <si>
    <t>男性</t>
  </si>
  <si>
    <t>女性</t>
  </si>
  <si>
    <t>與會人員性別統計</t>
  </si>
  <si>
    <t>校內教師出席人數需占總出席人數50%以上</t>
  </si>
  <si>
    <t xml:space="preserve">學院 </t>
  </si>
  <si>
    <t xml:space="preserve">系所 </t>
  </si>
  <si>
    <t>姓名</t>
  </si>
  <si>
    <t xml:space="preserve">活動名稱 </t>
  </si>
  <si>
    <t>活動種類</t>
  </si>
  <si>
    <t>主辦單位</t>
  </si>
  <si>
    <t>參與情形</t>
  </si>
  <si>
    <t>活動開始日期</t>
  </si>
  <si>
    <t>活動結束日期</t>
  </si>
  <si>
    <t>活動是否與所屬科系或授課課程相關</t>
  </si>
  <si>
    <t>是否有研習證明</t>
  </si>
  <si>
    <t>參與時數參與時數</t>
  </si>
  <si>
    <t>證書字號</t>
  </si>
  <si>
    <t>發證書日期</t>
  </si>
  <si>
    <t>本校(是、否)補助</t>
  </si>
  <si>
    <t>補助金額</t>
  </si>
  <si>
    <t>服務學院</t>
  </si>
  <si>
    <t>幼保系</t>
  </si>
  <si>
    <t>ooo</t>
  </si>
  <si>
    <t>oooooo</t>
  </si>
  <si>
    <t>學術研討會</t>
  </si>
  <si>
    <t>明新科技大學</t>
  </si>
  <si>
    <t>主辦</t>
  </si>
  <si>
    <t>是</t>
  </si>
  <si>
    <t>有</t>
  </si>
  <si>
    <t>否</t>
  </si>
  <si>
    <t>工學院</t>
  </si>
  <si>
    <t>資工系</t>
  </si>
  <si>
    <t>研習</t>
  </si>
  <si>
    <t>參加</t>
  </si>
  <si>
    <t>管理學院</t>
  </si>
  <si>
    <t>資管系</t>
  </si>
  <si>
    <t>作品發表會</t>
  </si>
  <si>
    <t>參與身份</t>
  </si>
  <si>
    <t>校內教師</t>
  </si>
  <si>
    <t>校內行政人員</t>
  </si>
  <si>
    <t>校內學生</t>
  </si>
  <si>
    <t>校外人士</t>
  </si>
  <si>
    <t>x</t>
  </si>
  <si>
    <t>性別</t>
  </si>
  <si>
    <t>男</t>
  </si>
  <si>
    <t>女</t>
  </si>
  <si>
    <t>參加人數明細表(本檔案請繳交電子檔至研技中心)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</si>
</sst>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yyyy/mm/dd"/>
  </numFmts>
  <fonts count="5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9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20"/>
      <color indexed="8"/>
      <name val="標楷體"/>
      <family val="4"/>
    </font>
    <font>
      <sz val="16"/>
      <color indexed="8"/>
      <name val="標楷體"/>
      <family val="4"/>
    </font>
    <font>
      <sz val="12"/>
      <color indexed="10"/>
      <name val="標楷體"/>
      <family val="4"/>
    </font>
    <font>
      <sz val="12"/>
      <color indexed="12"/>
      <name val="新細明體"/>
      <family val="1"/>
    </font>
    <font>
      <sz val="14"/>
      <color indexed="10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20"/>
      <color theme="1"/>
      <name val="標楷體"/>
      <family val="4"/>
    </font>
    <font>
      <sz val="16"/>
      <color theme="1"/>
      <name val="標楷體"/>
      <family val="4"/>
    </font>
    <font>
      <sz val="12"/>
      <color rgb="FFFF0000"/>
      <name val="標楷體"/>
      <family val="4"/>
    </font>
    <font>
      <sz val="12"/>
      <color rgb="FF0000FF"/>
      <name val="Calibri"/>
      <family val="1"/>
    </font>
    <font>
      <sz val="14"/>
      <color rgb="FFFF0000"/>
      <name val="標楷體"/>
      <family val="4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/>
    </xf>
    <xf numFmtId="2" fontId="49" fillId="34" borderId="15" xfId="0" applyNumberFormat="1" applyFont="1" applyFill="1" applyBorder="1" applyAlignment="1">
      <alignment vertical="center"/>
    </xf>
    <xf numFmtId="0" fontId="51" fillId="34" borderId="15" xfId="0" applyFont="1" applyFill="1" applyBorder="1" applyAlignment="1">
      <alignment horizontal="center" vertical="center"/>
    </xf>
    <xf numFmtId="0" fontId="51" fillId="0" borderId="15" xfId="0" applyFont="1" applyBorder="1" applyAlignment="1" applyProtection="1">
      <alignment horizontal="center" vertical="center"/>
      <protection locked="0"/>
    </xf>
    <xf numFmtId="0" fontId="49" fillId="0" borderId="15" xfId="0" applyFont="1" applyBorder="1" applyAlignment="1" applyProtection="1">
      <alignment vertical="center"/>
      <protection locked="0"/>
    </xf>
    <xf numFmtId="0" fontId="52" fillId="34" borderId="15" xfId="0" applyNumberFormat="1" applyFont="1" applyFill="1" applyBorder="1" applyAlignment="1">
      <alignment vertical="center" wrapText="1"/>
    </xf>
    <xf numFmtId="0" fontId="49" fillId="34" borderId="15" xfId="0" applyFont="1" applyFill="1" applyBorder="1" applyAlignment="1" applyProtection="1">
      <alignment vertical="center"/>
      <protection/>
    </xf>
    <xf numFmtId="0" fontId="49" fillId="0" borderId="15" xfId="0" applyFont="1" applyFill="1" applyBorder="1" applyAlignment="1">
      <alignment vertical="top"/>
    </xf>
    <xf numFmtId="0" fontId="49" fillId="0" borderId="15" xfId="0" applyFont="1" applyFill="1" applyBorder="1" applyAlignment="1">
      <alignment vertical="top" wrapText="1"/>
    </xf>
    <xf numFmtId="0" fontId="53" fillId="0" borderId="15" xfId="0" applyFont="1" applyBorder="1" applyAlignment="1">
      <alignment horizontal="left" vertical="center"/>
    </xf>
    <xf numFmtId="0" fontId="53" fillId="0" borderId="15" xfId="0" applyFont="1" applyBorder="1" applyAlignment="1">
      <alignment horizontal="center" vertical="center"/>
    </xf>
    <xf numFmtId="177" fontId="53" fillId="0" borderId="15" xfId="0" applyNumberFormat="1" applyFont="1" applyBorder="1" applyAlignment="1">
      <alignment horizontal="center" vertical="center"/>
    </xf>
    <xf numFmtId="0" fontId="48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15" xfId="0" applyFont="1" applyBorder="1" applyAlignment="1" applyProtection="1">
      <alignment horizontal="left" vertical="center"/>
      <protection locked="0"/>
    </xf>
    <xf numFmtId="0" fontId="54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7"/>
  <sheetViews>
    <sheetView tabSelected="1" zoomScalePageLayoutView="0" workbookViewId="0" topLeftCell="A1">
      <selection activeCell="D2" sqref="D2"/>
    </sheetView>
  </sheetViews>
  <sheetFormatPr defaultColWidth="9.00390625" defaultRowHeight="15.75"/>
  <cols>
    <col min="1" max="1" width="48.50390625" style="0" bestFit="1" customWidth="1"/>
    <col min="2" max="2" width="11.125" style="0" customWidth="1"/>
    <col min="3" max="4" width="12.50390625" style="0" customWidth="1"/>
    <col min="5" max="5" width="6.00390625" style="0" customWidth="1"/>
    <col min="6" max="6" width="12.875" style="0" customWidth="1"/>
    <col min="7" max="7" width="13.125" style="0" customWidth="1"/>
    <col min="8" max="8" width="15.125" style="0" customWidth="1"/>
    <col min="9" max="9" width="12.125" style="0" customWidth="1"/>
    <col min="10" max="10" width="11.75390625" style="0" customWidth="1"/>
    <col min="11" max="11" width="15.00390625" style="0" customWidth="1"/>
    <col min="12" max="12" width="11.50390625" style="0" customWidth="1"/>
    <col min="15" max="15" width="11.50390625" style="0" customWidth="1"/>
    <col min="16" max="16" width="12.375" style="0" customWidth="1"/>
    <col min="17" max="17" width="15.00390625" style="0" customWidth="1"/>
    <col min="18" max="18" width="12.50390625" style="0" customWidth="1"/>
  </cols>
  <sheetData>
    <row r="1" ht="15.75">
      <c r="A1" t="s">
        <v>57</v>
      </c>
    </row>
    <row r="3" spans="1:18" ht="33">
      <c r="A3" s="17" t="s">
        <v>48</v>
      </c>
      <c r="B3" s="17" t="s">
        <v>15</v>
      </c>
      <c r="C3" s="17" t="s">
        <v>16</v>
      </c>
      <c r="D3" s="17" t="s">
        <v>17</v>
      </c>
      <c r="E3" s="17" t="s">
        <v>54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23</v>
      </c>
      <c r="L3" s="18" t="s">
        <v>24</v>
      </c>
      <c r="M3" s="18" t="s">
        <v>25</v>
      </c>
      <c r="N3" s="18" t="s">
        <v>26</v>
      </c>
      <c r="O3" s="17" t="s">
        <v>27</v>
      </c>
      <c r="P3" s="17" t="s">
        <v>28</v>
      </c>
      <c r="Q3" s="18" t="s">
        <v>29</v>
      </c>
      <c r="R3" s="17" t="s">
        <v>30</v>
      </c>
    </row>
    <row r="4" spans="1:18" ht="16.5">
      <c r="A4" s="19" t="s">
        <v>49</v>
      </c>
      <c r="B4" s="19" t="s">
        <v>31</v>
      </c>
      <c r="C4" s="19" t="s">
        <v>32</v>
      </c>
      <c r="D4" s="19" t="s">
        <v>33</v>
      </c>
      <c r="E4" s="19" t="s">
        <v>55</v>
      </c>
      <c r="F4" s="19" t="s">
        <v>34</v>
      </c>
      <c r="G4" s="19" t="s">
        <v>35</v>
      </c>
      <c r="H4" s="20" t="s">
        <v>36</v>
      </c>
      <c r="I4" s="20" t="s">
        <v>37</v>
      </c>
      <c r="J4" s="21">
        <v>42491</v>
      </c>
      <c r="K4" s="21">
        <v>42491</v>
      </c>
      <c r="L4" s="20" t="s">
        <v>38</v>
      </c>
      <c r="M4" s="20" t="s">
        <v>39</v>
      </c>
      <c r="N4" s="20">
        <v>8</v>
      </c>
      <c r="O4" s="20" t="s">
        <v>33</v>
      </c>
      <c r="P4" s="21">
        <v>42491</v>
      </c>
      <c r="Q4" s="20" t="s">
        <v>40</v>
      </c>
      <c r="R4" s="20" t="s">
        <v>40</v>
      </c>
    </row>
    <row r="5" spans="1:18" ht="16.5">
      <c r="A5" s="19" t="s">
        <v>50</v>
      </c>
      <c r="B5" s="19" t="s">
        <v>41</v>
      </c>
      <c r="C5" s="19" t="s">
        <v>42</v>
      </c>
      <c r="D5" s="19" t="s">
        <v>33</v>
      </c>
      <c r="E5" s="19" t="s">
        <v>55</v>
      </c>
      <c r="F5" s="19" t="s">
        <v>34</v>
      </c>
      <c r="G5" s="19" t="s">
        <v>43</v>
      </c>
      <c r="H5" s="20" t="s">
        <v>36</v>
      </c>
      <c r="I5" s="20" t="s">
        <v>44</v>
      </c>
      <c r="J5" s="21">
        <v>42648</v>
      </c>
      <c r="K5" s="21">
        <v>42649</v>
      </c>
      <c r="L5" s="20" t="s">
        <v>38</v>
      </c>
      <c r="M5" s="20" t="s">
        <v>39</v>
      </c>
      <c r="N5" s="20">
        <v>16</v>
      </c>
      <c r="O5" s="20" t="s">
        <v>33</v>
      </c>
      <c r="P5" s="21">
        <v>42649</v>
      </c>
      <c r="Q5" s="20" t="s">
        <v>40</v>
      </c>
      <c r="R5" s="20" t="s">
        <v>40</v>
      </c>
    </row>
    <row r="6" spans="1:18" ht="16.5">
      <c r="A6" s="19" t="s">
        <v>51</v>
      </c>
      <c r="B6" s="19" t="s">
        <v>45</v>
      </c>
      <c r="C6" s="19" t="s">
        <v>46</v>
      </c>
      <c r="D6" s="19" t="s">
        <v>33</v>
      </c>
      <c r="E6" s="19" t="s">
        <v>56</v>
      </c>
      <c r="F6" s="19" t="s">
        <v>34</v>
      </c>
      <c r="G6" s="19" t="s">
        <v>47</v>
      </c>
      <c r="H6" s="20" t="s">
        <v>36</v>
      </c>
      <c r="I6" s="20" t="s">
        <v>44</v>
      </c>
      <c r="J6" s="21">
        <v>42592</v>
      </c>
      <c r="K6" s="21">
        <v>42592</v>
      </c>
      <c r="L6" s="20" t="s">
        <v>40</v>
      </c>
      <c r="M6" s="20" t="s">
        <v>39</v>
      </c>
      <c r="N6" s="20">
        <v>4</v>
      </c>
      <c r="O6" s="20" t="s">
        <v>33</v>
      </c>
      <c r="P6" s="21">
        <v>42592</v>
      </c>
      <c r="Q6" s="20" t="s">
        <v>40</v>
      </c>
      <c r="R6" s="20" t="s">
        <v>40</v>
      </c>
    </row>
    <row r="7" spans="1:18" ht="16.5">
      <c r="A7" s="22" t="s">
        <v>52</v>
      </c>
      <c r="B7" s="23" t="s">
        <v>53</v>
      </c>
      <c r="C7" s="23" t="s">
        <v>53</v>
      </c>
      <c r="D7" s="19" t="s">
        <v>33</v>
      </c>
      <c r="E7" s="19" t="s">
        <v>56</v>
      </c>
      <c r="F7" s="19" t="s">
        <v>34</v>
      </c>
      <c r="G7" s="19" t="s">
        <v>43</v>
      </c>
      <c r="H7" s="20" t="s">
        <v>36</v>
      </c>
      <c r="I7" s="20" t="s">
        <v>44</v>
      </c>
      <c r="J7" s="21">
        <v>42592</v>
      </c>
      <c r="K7" s="21">
        <v>42592</v>
      </c>
      <c r="L7" s="23" t="s">
        <v>53</v>
      </c>
      <c r="M7" s="20" t="s">
        <v>39</v>
      </c>
      <c r="N7" s="20">
        <v>4</v>
      </c>
      <c r="O7" s="20" t="s">
        <v>33</v>
      </c>
      <c r="P7" s="21">
        <v>42592</v>
      </c>
      <c r="Q7" s="23" t="s">
        <v>53</v>
      </c>
      <c r="R7" s="23" t="s">
        <v>53</v>
      </c>
    </row>
  </sheetData>
  <sheetProtection/>
  <autoFilter ref="A3:R7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11"/>
  <sheetViews>
    <sheetView zoomScale="90" zoomScaleNormal="90" zoomScalePageLayoutView="0" workbookViewId="0" topLeftCell="A1">
      <selection activeCell="B6" sqref="B6"/>
    </sheetView>
  </sheetViews>
  <sheetFormatPr defaultColWidth="9.00390625" defaultRowHeight="15.75"/>
  <cols>
    <col min="1" max="1" width="24.25390625" style="1" customWidth="1"/>
    <col min="2" max="2" width="26.125" style="1" customWidth="1"/>
    <col min="3" max="3" width="15.75390625" style="1" customWidth="1"/>
    <col min="4" max="4" width="9.00390625" style="1" customWidth="1"/>
    <col min="5" max="5" width="17.625" style="1" customWidth="1"/>
    <col min="6" max="6" width="18.125" style="1" customWidth="1"/>
    <col min="7" max="7" width="19.375" style="1" customWidth="1"/>
    <col min="8" max="16384" width="9.00390625" style="1" customWidth="1"/>
  </cols>
  <sheetData>
    <row r="1" spans="1:2" s="2" customFormat="1" ht="49.5" customHeight="1">
      <c r="A1" s="26"/>
      <c r="B1" s="26"/>
    </row>
    <row r="2" spans="1:3" s="2" customFormat="1" ht="49.5" customHeight="1" thickBot="1">
      <c r="A2" s="27" t="s">
        <v>10</v>
      </c>
      <c r="B2" s="27"/>
      <c r="C2" s="27"/>
    </row>
    <row r="3" spans="1:3" ht="37.5" customHeight="1">
      <c r="A3" s="5" t="s">
        <v>9</v>
      </c>
      <c r="B3" s="28"/>
      <c r="C3" s="28"/>
    </row>
    <row r="4" spans="1:7" ht="39.75" customHeight="1" thickBot="1">
      <c r="A4" s="6" t="s">
        <v>8</v>
      </c>
      <c r="B4" s="28"/>
      <c r="C4" s="28"/>
      <c r="E4" s="24" t="s">
        <v>13</v>
      </c>
      <c r="F4" s="24"/>
      <c r="G4" s="24"/>
    </row>
    <row r="5" spans="1:7" s="3" customFormat="1" ht="36" customHeight="1" thickTop="1">
      <c r="A5" s="4" t="s">
        <v>6</v>
      </c>
      <c r="B5" s="9" t="s">
        <v>0</v>
      </c>
      <c r="C5" s="9" t="s">
        <v>7</v>
      </c>
      <c r="E5" s="4" t="s">
        <v>6</v>
      </c>
      <c r="F5" s="9" t="s">
        <v>12</v>
      </c>
      <c r="G5" s="9" t="s">
        <v>11</v>
      </c>
    </row>
    <row r="6" spans="1:7" ht="63.75" customHeight="1">
      <c r="A6" s="7" t="s">
        <v>1</v>
      </c>
      <c r="B6" s="13"/>
      <c r="C6" s="11">
        <f>IF(ISERR(B6/$B$10),"",ROUND(B6/$B$10*100,2))</f>
      </c>
      <c r="E6" s="10" t="s">
        <v>1</v>
      </c>
      <c r="F6" s="14"/>
      <c r="G6" s="14"/>
    </row>
    <row r="7" spans="1:7" ht="63.75" customHeight="1">
      <c r="A7" s="7" t="s">
        <v>5</v>
      </c>
      <c r="B7" s="13"/>
      <c r="C7" s="11">
        <f>IF(ISERR(B7/$B$10),"",ROUND(B7/$B$10*100,2))</f>
      </c>
      <c r="E7" s="10" t="s">
        <v>5</v>
      </c>
      <c r="F7" s="14"/>
      <c r="G7" s="14"/>
    </row>
    <row r="8" spans="1:7" ht="63.75" customHeight="1">
      <c r="A8" s="7" t="s">
        <v>3</v>
      </c>
      <c r="B8" s="13"/>
      <c r="C8" s="11">
        <f>IF(ISERR(B8/$B$10),"",ROUND(B8/$B$10*100,2))</f>
      </c>
      <c r="E8" s="10" t="s">
        <v>3</v>
      </c>
      <c r="F8" s="14"/>
      <c r="G8" s="14"/>
    </row>
    <row r="9" spans="1:7" ht="63.75" customHeight="1" thickBot="1">
      <c r="A9" s="6" t="s">
        <v>2</v>
      </c>
      <c r="B9" s="13"/>
      <c r="C9" s="11">
        <f>IF(ISERR(B9/$B$10),"",ROUND(B9/$B$10*100,2))</f>
      </c>
      <c r="E9" s="10" t="s">
        <v>2</v>
      </c>
      <c r="F9" s="14"/>
      <c r="G9" s="14"/>
    </row>
    <row r="10" spans="1:7" ht="63.75" customHeight="1" thickBot="1" thickTop="1">
      <c r="A10" s="8" t="s">
        <v>4</v>
      </c>
      <c r="B10" s="12">
        <f>SUM(B6:B9)</f>
        <v>0</v>
      </c>
      <c r="C10" s="15" t="str">
        <f>IF(AND($C$6&gt;50,$B$6&lt;&gt;0),"符合本校教師出席人數50%要求","未達本校教師出席人數50%要求")</f>
        <v>未達本校教師出席人數50%要求</v>
      </c>
      <c r="E10" s="10" t="s">
        <v>4</v>
      </c>
      <c r="F10" s="16">
        <f>SUM($F$6:$F$9)</f>
        <v>0</v>
      </c>
      <c r="G10" s="16">
        <f>SUM($G$6:$G$9)</f>
        <v>0</v>
      </c>
    </row>
    <row r="11" spans="1:7" ht="41.25" customHeight="1">
      <c r="A11" s="29" t="s">
        <v>14</v>
      </c>
      <c r="B11" s="29"/>
      <c r="C11" s="29"/>
      <c r="E11" s="25" t="str">
        <f>IF(SUM($F$10:$G$10)&lt;&gt;$B$10,"統計表總人數有問題","沒問題，總人數合計正確")</f>
        <v>沒問題，總人數合計正確</v>
      </c>
      <c r="F11" s="25"/>
      <c r="G11" s="25"/>
    </row>
    <row r="12" ht="24.75" customHeight="1"/>
    <row r="13" ht="24.75" customHeight="1"/>
  </sheetData>
  <sheetProtection sheet="1"/>
  <mergeCells count="7">
    <mergeCell ref="E4:G4"/>
    <mergeCell ref="E11:G11"/>
    <mergeCell ref="A1:B1"/>
    <mergeCell ref="A2:C2"/>
    <mergeCell ref="B3:C3"/>
    <mergeCell ref="B4:C4"/>
    <mergeCell ref="A11:C11"/>
  </mergeCells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rose60</cp:lastModifiedBy>
  <cp:lastPrinted>2015-03-04T01:03:04Z</cp:lastPrinted>
  <dcterms:created xsi:type="dcterms:W3CDTF">2012-03-01T08:28:46Z</dcterms:created>
  <dcterms:modified xsi:type="dcterms:W3CDTF">2017-03-24T08:28:24Z</dcterms:modified>
  <cp:category/>
  <cp:version/>
  <cp:contentType/>
  <cp:contentStatus/>
</cp:coreProperties>
</file>